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2\154\1 výzva\"/>
    </mc:Choice>
  </mc:AlternateContent>
  <xr:revisionPtr revIDLastSave="0" documentId="13_ncr:1_{E5F376A4-9681-484B-99F6-CE62A48A1B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2" i="1"/>
  <c r="S15" i="1"/>
  <c r="S16" i="1"/>
  <c r="S18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S8" i="1"/>
  <c r="T8" i="1"/>
  <c r="T10" i="1"/>
  <c r="S11" i="1"/>
  <c r="T11" i="1"/>
  <c r="S13" i="1"/>
  <c r="T13" i="1"/>
  <c r="S14" i="1"/>
  <c r="T14" i="1"/>
  <c r="T15" i="1"/>
  <c r="T16" i="1"/>
  <c r="S17" i="1"/>
  <c r="T17" i="1"/>
  <c r="S19" i="1"/>
  <c r="T19" i="1"/>
  <c r="S20" i="1"/>
  <c r="T20" i="1"/>
  <c r="T18" i="1" l="1"/>
  <c r="T12" i="1"/>
  <c r="T9" i="1"/>
  <c r="P7" i="1"/>
  <c r="Q23" i="1" s="1"/>
  <c r="T7" i="1" l="1"/>
  <c r="S7" i="1" l="1"/>
  <c r="R23" i="1" s="1"/>
</calcChain>
</file>

<file path=xl/sharedStrings.xml><?xml version="1.0" encoding="utf-8"?>
<sst xmlns="http://schemas.openxmlformats.org/spreadsheetml/2006/main" count="96" uniqueCount="71">
  <si>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</si>
  <si>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</si>
  <si>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</si>
  <si>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</si>
  <si>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</si>
  <si>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</si>
  <si>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</si>
  <si>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</si>
  <si>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</si>
  <si>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</si>
  <si>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</si>
  <si>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</si>
  <si>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</si>
  <si>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</si>
  <si>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</si>
  <si>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</si>
  <si>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</si>
  <si>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</si>
  <si>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</si>
  <si>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</si>
  <si>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</si>
  <si>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</si>
  <si>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</si>
  <si>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</si>
  <si>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</si>
  <si>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</si>
  <si>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</si>
  <si>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</si>
  <si>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</si>
  <si>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</si>
  <si>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</si>
  <si>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</si>
  <si>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</si>
  <si>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154 - 2022 </t>
  </si>
  <si>
    <t>Záložní zdroj napětí UPS k serverům</t>
  </si>
  <si>
    <t>Powerbanka s vysokou kapacitou</t>
  </si>
  <si>
    <t>Powerbanka typu MagSave</t>
  </si>
  <si>
    <t>Kabel USB-C to USB-C 100W</t>
  </si>
  <si>
    <t>Kabel USB-C to Lightning</t>
  </si>
  <si>
    <t>Sterilizátor na mobil a myš</t>
  </si>
  <si>
    <t>Flashdisk 256GB</t>
  </si>
  <si>
    <t>Flashdisk 64GB</t>
  </si>
  <si>
    <t>Externí disk SSD 2TB</t>
  </si>
  <si>
    <t>Bezdrátová myš</t>
  </si>
  <si>
    <t>Společná faktura</t>
  </si>
  <si>
    <t>Dotace města Cheb 2022,
zakázka 51 5091</t>
  </si>
  <si>
    <t>Ing. Stanislav Pimek,
Tel.: 603 157 136,
37763 3515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</si>
  <si>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</si>
  <si>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rPr>
        <b/>
        <sz val="11"/>
        <color theme="1"/>
        <rFont val="Calibri"/>
        <family val="2"/>
        <charset val="238"/>
        <scheme val="minor"/>
      </rPr>
      <t xml:space="preserve">Hradební 22, 
350 02 Cheb,
</t>
    </r>
    <r>
      <rPr>
        <sz val="11"/>
        <color theme="1"/>
        <rFont val="Calibri"/>
        <family val="2"/>
        <charset val="238"/>
        <scheme val="minor"/>
      </rPr>
      <t>Fakulta ekonomická - Děkanát,
místnost CD 202</t>
    </r>
  </si>
  <si>
    <t>Záruka na zboží min. 36 měsíců, servis NBD on-site.</t>
  </si>
  <si>
    <t>Záruka na bzoží min. 5 let, 
servis NBD on-site.</t>
  </si>
  <si>
    <r>
      <t xml:space="preserve">Výkon CPU v Passmark CPU více než 13 000 bodů, minimálně 10 jader, průměrné TDP 15W nebo nižší.
RAM:  minimálně 16GB DDR4, jeden volný slot pro další modul.
1x interní SSD: minimálně 1TB PCIe NVMe, 1x volná pozice pro 2. disk.
Síťová karta 1Gb/s Ethernet s portem RJ45 (bez použití adaptéru).
WiFi 6, 802.11ax, Blutooth 5.2.
Displej: 15,6", FullHD, min. 250 nits.
Integrovaná webkamera min. 1080p. 
Čtečka SmartCard, čtečka otisků prstů.
Porty minimálně:
  2x Thunderbold 4
  2x USB 3.2 Gen 1 Type-C
  1x kombinovaný konektor sluchátek/mikrofonu
  1x HDMI 2.0 (přímý konektor bez použití adaptéru)
CZ klávesnice s podsvícením, samostatný numerický segment na klávesnici.
OS: Windows 11 Pro - OS Windows požadujeme z důvodu kompatibility s interními aplikacemi ZČU (Stag, Magion,...).
Hmotnost: nejvýše 1,7 kg.  
Baterie: nejméně 56 Wh.
Záruka min. 5 let, servis NBD on-site.
</t>
    </r>
    <r>
      <rPr>
        <b/>
        <sz val="11"/>
        <color theme="1"/>
        <rFont val="Calibri"/>
        <family val="2"/>
        <charset val="238"/>
        <scheme val="minor"/>
      </rPr>
      <t xml:space="preserve">Dokovací stanice: </t>
    </r>
    <r>
      <rPr>
        <sz val="11"/>
        <color theme="1"/>
        <rFont val="Calibri"/>
        <family val="2"/>
        <charset val="238"/>
        <scheme val="minor"/>
      </rPr>
      <t xml:space="preserve">připojení k notebooku přes USB-C (USB 3.2). Další: min. 1x USB-C (USB 3.2),  min. 3x USB-A (USB 3.2),  min. 2x Display Port 1.4, min. 1x HDMI 2.0, min. 1x RJ-45. Maximální hodnota Power Delivery 90W.
</t>
    </r>
    <r>
      <rPr>
        <b/>
        <sz val="11"/>
        <color theme="1"/>
        <rFont val="Calibri"/>
        <family val="2"/>
        <charset val="238"/>
        <scheme val="minor"/>
      </rPr>
      <t>Včetně brašny</t>
    </r>
    <r>
      <rPr>
        <sz val="11"/>
        <color theme="1"/>
        <rFont val="Calibri"/>
        <family val="2"/>
        <charset val="238"/>
        <scheme val="minor"/>
      </rPr>
      <t xml:space="preserve"> 16" s uchy, řemenem přes rameno a vnější kapsou na zdroj a myš, s polstrováním. Barva brašny se preferuje červená, materiál: polyester, mosnost min. 2,5 kg.</t>
    </r>
  </si>
  <si>
    <r>
      <t xml:space="preserve">Výkon CPU v Passmark CPU více než 10 000 bodů, minimálně 4 jádra, průměrné TDP 15W nebo nižší.
RAM:  minimálně 16GB DDR4 min. 3200 MHz.
1x interní SSD: minimálně 256GB PCIe NVMe.
1x volná pozice pro pevný disk SATA 2,5".
Vyšší odolnost úrovně MIL-STD-810H.
Síťová karta 1Gb/s Ethernet s portem RJ45 (bez použití adaptéru).
WiFi 6, 802.11ax.
Displej: 15,6", IPS, FullHD, min. 250 nits.
Integrovaná webkamera min. 720p, s možností zakrytí.
Porty minimálně:
  1x USB 3.2 Gen 1 Type-C
  2x USB 3.2 Gen 2 Type-A
  1x kombinovaný konektor sluchátek/mikrofonu
  1x HDMI (přímý konektor bez použití adaptéru)
  1x VGA (přímý konektor bez použití adaptéru)
CZ klávesnice s podsvícením, samostatný numerický segment na klávesnici.
OS: Windows 11 Pro - OS Windows požadujeme z důvodu kompatibility s interními aplikacemi ZČU (Stag, Magion,...).
Hmotnost: nejvýše 2 kg. 
Baterie: nejméně 40 Wh.
Záruka min. 36 měsíců, servis NBD on-site.
</t>
    </r>
    <r>
      <rPr>
        <b/>
        <sz val="11"/>
        <color theme="1"/>
        <rFont val="Calibri"/>
        <family val="2"/>
        <charset val="238"/>
        <scheme val="minor"/>
      </rPr>
      <t>Včetně brašny</t>
    </r>
    <r>
      <rPr>
        <sz val="11"/>
        <color theme="1"/>
        <rFont val="Calibri"/>
        <family val="2"/>
        <charset val="238"/>
        <scheme val="minor"/>
      </rPr>
      <t xml:space="preserve"> 16" s uchy, řemenem přes rameno a vnější kapsou na zdroj a myš, s polstrováním. Barva brašny se preferuje černá, materiál: polyester, nosnost min. 2,5 kg.</t>
    </r>
  </si>
  <si>
    <t>Notebook 15,6" s vyšší odolností, s VGA včetně brašny</t>
  </si>
  <si>
    <t>Notebook 15,6" lehký včetně dokovací stanice a brašny</t>
  </si>
  <si>
    <t>Skutečný výkon: min. 700 W.
Zdánlivý výkon: min. 1000 VA.
Typ výstupních zásuvek: IEC C13.
Počet výstupních zásuvek: nejméně 8x pro PC nebo servery. 
Komunikace s PC: přes USB.
Záložní doba při 50% zátěži: min. 19 min.
Dodání včetně baterie uvnitř.
Záruka min. 24 měsíců.</t>
  </si>
  <si>
    <t>Kapacita baterie: min. 60000 mAh.
Výstupy nejméně: 2x USB-A, 1x USB-C, 1x AC EU 220V střídavý proud 130W.
Podpora rychlonabíjení Qualcomm QC 3.0.
Ochrana proti zkratu, přetížení, přepětí a extrémnímu vybití.
Záruka min. 24 měsíců.</t>
  </si>
  <si>
    <t>NE</t>
  </si>
  <si>
    <t>Bezdrátová magnetická powerbanka pro telefony iPhone.
Kapacita baterie: min. 5000 mAh.
Kompatibilní s iPhone 13 Pro.
Výstupní výkon: bezdrátově 15W, přes USB-C 18W.
Výstup: USB-C, 5V, až 3A.
Barva: zlatá (případně stříbrná).
Záruka min. 24 měsíců.</t>
  </si>
  <si>
    <t>Nabíječka USB-C 65W</t>
  </si>
  <si>
    <t>Maximální výkon: 65W.
Výstup: USB-C, až 5A.
Rychlonabíjení USB Power Delivery.
Barva se preferuje bílá.</t>
  </si>
  <si>
    <t>Nabíječka USB-C 20W</t>
  </si>
  <si>
    <t>Maximální výkon: 20W.
Výstup: USB-C, 5V/3A.
Rychlonabíjení USB Power Delivery.
Barva se preferuje bílá.</t>
  </si>
  <si>
    <t>Data: USB 3.2, Gen 1.
Nabíjení: 5A, 100W.
Podpora Power Delivery 3.0, Sync &amp; Charge, Thunderbolt 3.
Délka: 1 m. 
Barva se preferuje bílá.</t>
  </si>
  <si>
    <t>Data: 480 Mb/s.
Podpora Power Delivery 3.0, Sync &amp; Charge.
Délka: 1 m.
Barva se preferuje bílá, opletení.</t>
  </si>
  <si>
    <t>Sterilizační box na desinfekci mobilu, myši, peněženky, brýlí, sluchátek, klíčů apod.
Princip čištění: UV světlo.
Rozměry minimálně: 234 x 127 x 150 mm.
Vnitřní rozměr min. 210 x 92 x 45 mm.
Záruka min. 24 měsíců.</t>
  </si>
  <si>
    <t>USB-A ver. 3.2 Gen 1.
Rychlost zápisu min.: 60MB/s.
Rychlost čtení min.: 200 MB/s.
Kovové tělo, bez čepičky.
Záruka min. 24 měsíců.</t>
  </si>
  <si>
    <t>USB-A ver. 3.2 Gen 1.
Rychlost zápisu min.: 60MB/s.
Rychlost čtení min.: 200 MB/s.
Kovové tělo, bez čepičky.</t>
  </si>
  <si>
    <t>Kapacita min. 2000GB.
USB-C ver. 3.2 Gen 2.
Rychlost zápisu min.: 1000MB/s.
Rychlost čtení min.: 1050 MB/s.
Šifrování: 256b AES.
Provedení: hliník, pogumování.
Odolnost: IP 65.
Barva se preferuje světlá.
Včetně dvou kabelů: USB-C to USB-C, USB-C to USB-A.
Záruka min. 36 měsíců.</t>
  </si>
  <si>
    <t>Záruka na zboží min. 36 měsíců.</t>
  </si>
  <si>
    <t>Rozlišení: až 12000 DPI.
Min. 7 programovatelných tlačítek.
Bluetooth nebo 2.4 GHz, dosah až 10 m.
Výdrž na baterii: až 725 h.
Tichá tlačítka.
Kolečko s naklápěním do stran a s Hyperscroll.
Barva se preferuje světlá.
Včetně dvou kabelů: USB-C to USB-C, USB-C to USB-A.
Záruka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</si>
</sst>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7" fillId="3" borderId="18" xfId="0" applyNumberFormat="1" applyFont="1" applyFill="1" applyBorder="1" applyAlignment="1">
      <alignment horizontal="center" vertical="center" wrapText="1"/>
    </xf>
    <xf numFmtId="0" fontId="7" fillId="3" borderId="19" xfId="0" applyNumberFormat="1" applyFont="1" applyFill="1" applyBorder="1" applyAlignment="1">
      <alignment horizontal="center" vertical="center" wrapText="1"/>
    </xf>
    <xf numFmtId="0" fontId="7" fillId="3" borderId="20" xfId="0" applyNumberFormat="1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zoomScale="48" zoomScaleNormal="48" workbookViewId="0">
      <selection activeCell="R7" sqref="R7:R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9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3.5703125" style="5" customWidth="1"/>
    <col min="12" max="12" width="31.28515625" style="5" customWidth="1"/>
    <col min="13" max="13" width="27.85546875" style="5" customWidth="1"/>
    <col min="14" max="14" width="33.28515625" style="4" customWidth="1"/>
    <col min="15" max="15" width="26" style="4" customWidth="1"/>
    <col min="16" max="16" width="19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4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2" t="s">
        <v>33</v>
      </c>
      <c r="C1" s="83"/>
      <c r="D1" s="8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4" t="s">
        <v>2</v>
      </c>
      <c r="H5" s="8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26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47</v>
      </c>
      <c r="P6" s="41" t="s">
        <v>22</v>
      </c>
      <c r="Q6" s="39" t="s">
        <v>5</v>
      </c>
      <c r="R6" s="43" t="s">
        <v>6</v>
      </c>
      <c r="S6" s="80" t="s">
        <v>7</v>
      </c>
      <c r="T6" s="80" t="s">
        <v>8</v>
      </c>
      <c r="U6" s="41" t="s">
        <v>23</v>
      </c>
      <c r="V6" s="41" t="s">
        <v>24</v>
      </c>
    </row>
    <row r="7" spans="1:22" ht="384" customHeight="1" thickTop="1" x14ac:dyDescent="0.25">
      <c r="A7" s="20"/>
      <c r="B7" s="48">
        <v>1</v>
      </c>
      <c r="C7" s="49" t="s">
        <v>53</v>
      </c>
      <c r="D7" s="50">
        <v>1</v>
      </c>
      <c r="E7" s="51" t="s">
        <v>30</v>
      </c>
      <c r="F7" s="77" t="s">
        <v>52</v>
      </c>
      <c r="G7" s="117"/>
      <c r="H7" s="120"/>
      <c r="I7" s="95" t="s">
        <v>44</v>
      </c>
      <c r="J7" s="98" t="s">
        <v>31</v>
      </c>
      <c r="K7" s="95" t="s">
        <v>45</v>
      </c>
      <c r="L7" s="52" t="s">
        <v>49</v>
      </c>
      <c r="M7" s="103" t="s">
        <v>46</v>
      </c>
      <c r="N7" s="103" t="s">
        <v>48</v>
      </c>
      <c r="O7" s="106">
        <v>35</v>
      </c>
      <c r="P7" s="53">
        <f>D7*Q7</f>
        <v>16500</v>
      </c>
      <c r="Q7" s="54">
        <v>16500</v>
      </c>
      <c r="R7" s="122"/>
      <c r="S7" s="55">
        <f>D7*R7</f>
        <v>0</v>
      </c>
      <c r="T7" s="56" t="str">
        <f t="shared" ref="T7" si="0">IF(ISNUMBER(R7), IF(R7&gt;Q7,"NEVYHOVUJE","VYHOVUJE")," ")</f>
        <v xml:space="preserve"> </v>
      </c>
      <c r="U7" s="112"/>
      <c r="V7" s="113" t="s">
        <v>11</v>
      </c>
    </row>
    <row r="8" spans="1:22" ht="363" customHeight="1" x14ac:dyDescent="0.25">
      <c r="A8" s="20"/>
      <c r="B8" s="57">
        <v>2</v>
      </c>
      <c r="C8" s="58" t="s">
        <v>54</v>
      </c>
      <c r="D8" s="59">
        <v>1</v>
      </c>
      <c r="E8" s="60" t="s">
        <v>30</v>
      </c>
      <c r="F8" s="78" t="s">
        <v>51</v>
      </c>
      <c r="G8" s="118"/>
      <c r="H8" s="121"/>
      <c r="I8" s="96"/>
      <c r="J8" s="99"/>
      <c r="K8" s="101"/>
      <c r="L8" s="62" t="s">
        <v>50</v>
      </c>
      <c r="M8" s="104"/>
      <c r="N8" s="104"/>
      <c r="O8" s="107"/>
      <c r="P8" s="63">
        <f>D8*Q8</f>
        <v>40000</v>
      </c>
      <c r="Q8" s="64">
        <v>40000</v>
      </c>
      <c r="R8" s="123"/>
      <c r="S8" s="65">
        <f>D8*R8</f>
        <v>0</v>
      </c>
      <c r="T8" s="66" t="str">
        <f t="shared" ref="T8:T20" si="1">IF(ISNUMBER(R8), IF(R8&gt;Q8,"NEVYHOVUJE","VYHOVUJE")," ")</f>
        <v xml:space="preserve"> </v>
      </c>
      <c r="U8" s="101"/>
      <c r="V8" s="114"/>
    </row>
    <row r="9" spans="1:22" ht="175.5" customHeight="1" x14ac:dyDescent="0.25">
      <c r="A9" s="20"/>
      <c r="B9" s="57">
        <v>3</v>
      </c>
      <c r="C9" s="58" t="s">
        <v>34</v>
      </c>
      <c r="D9" s="59">
        <v>1</v>
      </c>
      <c r="E9" s="60" t="s">
        <v>30</v>
      </c>
      <c r="F9" s="78" t="s">
        <v>55</v>
      </c>
      <c r="G9" s="118"/>
      <c r="H9" s="61" t="s">
        <v>57</v>
      </c>
      <c r="I9" s="96"/>
      <c r="J9" s="99"/>
      <c r="K9" s="101"/>
      <c r="L9" s="109"/>
      <c r="M9" s="104"/>
      <c r="N9" s="104"/>
      <c r="O9" s="107"/>
      <c r="P9" s="63">
        <f>D9*Q9</f>
        <v>13300</v>
      </c>
      <c r="Q9" s="64">
        <v>13300</v>
      </c>
      <c r="R9" s="123"/>
      <c r="S9" s="65">
        <f>D9*R9</f>
        <v>0</v>
      </c>
      <c r="T9" s="66" t="str">
        <f t="shared" si="1"/>
        <v xml:space="preserve"> </v>
      </c>
      <c r="U9" s="101"/>
      <c r="V9" s="115" t="s">
        <v>12</v>
      </c>
    </row>
    <row r="10" spans="1:22" ht="127.5" customHeight="1" x14ac:dyDescent="0.25">
      <c r="A10" s="20"/>
      <c r="B10" s="57">
        <v>4</v>
      </c>
      <c r="C10" s="58" t="s">
        <v>35</v>
      </c>
      <c r="D10" s="59">
        <v>2</v>
      </c>
      <c r="E10" s="60" t="s">
        <v>30</v>
      </c>
      <c r="F10" s="78" t="s">
        <v>56</v>
      </c>
      <c r="G10" s="118"/>
      <c r="H10" s="61" t="s">
        <v>57</v>
      </c>
      <c r="I10" s="96"/>
      <c r="J10" s="99"/>
      <c r="K10" s="101"/>
      <c r="L10" s="110"/>
      <c r="M10" s="104"/>
      <c r="N10" s="104"/>
      <c r="O10" s="107"/>
      <c r="P10" s="63">
        <f>D10*Q10</f>
        <v>11000</v>
      </c>
      <c r="Q10" s="64">
        <v>5500</v>
      </c>
      <c r="R10" s="123"/>
      <c r="S10" s="65">
        <f>D10*R10</f>
        <v>0</v>
      </c>
      <c r="T10" s="66" t="str">
        <f t="shared" si="1"/>
        <v xml:space="preserve"> </v>
      </c>
      <c r="U10" s="101"/>
      <c r="V10" s="116"/>
    </row>
    <row r="11" spans="1:22" ht="143.25" customHeight="1" x14ac:dyDescent="0.25">
      <c r="A11" s="20"/>
      <c r="B11" s="57">
        <v>5</v>
      </c>
      <c r="C11" s="58" t="s">
        <v>36</v>
      </c>
      <c r="D11" s="59">
        <v>1</v>
      </c>
      <c r="E11" s="60" t="s">
        <v>30</v>
      </c>
      <c r="F11" s="78" t="s">
        <v>58</v>
      </c>
      <c r="G11" s="118"/>
      <c r="H11" s="61" t="s">
        <v>57</v>
      </c>
      <c r="I11" s="96"/>
      <c r="J11" s="99"/>
      <c r="K11" s="101"/>
      <c r="L11" s="110"/>
      <c r="M11" s="104"/>
      <c r="N11" s="104"/>
      <c r="O11" s="107"/>
      <c r="P11" s="63">
        <f>D11*Q11</f>
        <v>800</v>
      </c>
      <c r="Q11" s="64">
        <v>800</v>
      </c>
      <c r="R11" s="123"/>
      <c r="S11" s="65">
        <f>D11*R11</f>
        <v>0</v>
      </c>
      <c r="T11" s="66" t="str">
        <f t="shared" si="1"/>
        <v xml:space="preserve"> </v>
      </c>
      <c r="U11" s="101"/>
      <c r="V11" s="116"/>
    </row>
    <row r="12" spans="1:22" ht="88.5" customHeight="1" x14ac:dyDescent="0.25">
      <c r="A12" s="20"/>
      <c r="B12" s="57">
        <v>6</v>
      </c>
      <c r="C12" s="58" t="s">
        <v>59</v>
      </c>
      <c r="D12" s="59">
        <v>1</v>
      </c>
      <c r="E12" s="60" t="s">
        <v>30</v>
      </c>
      <c r="F12" s="78" t="s">
        <v>60</v>
      </c>
      <c r="G12" s="118"/>
      <c r="H12" s="61" t="s">
        <v>57</v>
      </c>
      <c r="I12" s="96"/>
      <c r="J12" s="99"/>
      <c r="K12" s="101"/>
      <c r="L12" s="110"/>
      <c r="M12" s="104"/>
      <c r="N12" s="104"/>
      <c r="O12" s="107"/>
      <c r="P12" s="63">
        <f>D12*Q12</f>
        <v>800</v>
      </c>
      <c r="Q12" s="64">
        <v>800</v>
      </c>
      <c r="R12" s="123"/>
      <c r="S12" s="65">
        <f>D12*R12</f>
        <v>0</v>
      </c>
      <c r="T12" s="66" t="str">
        <f t="shared" si="1"/>
        <v xml:space="preserve"> </v>
      </c>
      <c r="U12" s="101"/>
      <c r="V12" s="116"/>
    </row>
    <row r="13" spans="1:22" ht="88.5" customHeight="1" x14ac:dyDescent="0.25">
      <c r="A13" s="20"/>
      <c r="B13" s="57">
        <v>7</v>
      </c>
      <c r="C13" s="58" t="s">
        <v>61</v>
      </c>
      <c r="D13" s="59">
        <v>3</v>
      </c>
      <c r="E13" s="60" t="s">
        <v>30</v>
      </c>
      <c r="F13" s="78" t="s">
        <v>62</v>
      </c>
      <c r="G13" s="118"/>
      <c r="H13" s="61" t="s">
        <v>57</v>
      </c>
      <c r="I13" s="96"/>
      <c r="J13" s="99"/>
      <c r="K13" s="101"/>
      <c r="L13" s="110"/>
      <c r="M13" s="104"/>
      <c r="N13" s="104"/>
      <c r="O13" s="107"/>
      <c r="P13" s="63">
        <f>D13*Q13</f>
        <v>1500</v>
      </c>
      <c r="Q13" s="64">
        <v>500</v>
      </c>
      <c r="R13" s="123"/>
      <c r="S13" s="65">
        <f>D13*R13</f>
        <v>0</v>
      </c>
      <c r="T13" s="66" t="str">
        <f t="shared" si="1"/>
        <v xml:space="preserve"> </v>
      </c>
      <c r="U13" s="101"/>
      <c r="V13" s="116"/>
    </row>
    <row r="14" spans="1:22" ht="88.5" customHeight="1" x14ac:dyDescent="0.25">
      <c r="A14" s="20"/>
      <c r="B14" s="57">
        <v>8</v>
      </c>
      <c r="C14" s="58" t="s">
        <v>37</v>
      </c>
      <c r="D14" s="59">
        <v>1</v>
      </c>
      <c r="E14" s="60" t="s">
        <v>30</v>
      </c>
      <c r="F14" s="78" t="s">
        <v>63</v>
      </c>
      <c r="G14" s="118"/>
      <c r="H14" s="61" t="s">
        <v>57</v>
      </c>
      <c r="I14" s="96"/>
      <c r="J14" s="99"/>
      <c r="K14" s="101"/>
      <c r="L14" s="110"/>
      <c r="M14" s="104"/>
      <c r="N14" s="104"/>
      <c r="O14" s="107"/>
      <c r="P14" s="63">
        <f>D14*Q14</f>
        <v>250</v>
      </c>
      <c r="Q14" s="64">
        <v>250</v>
      </c>
      <c r="R14" s="123"/>
      <c r="S14" s="65">
        <f>D14*R14</f>
        <v>0</v>
      </c>
      <c r="T14" s="66" t="str">
        <f t="shared" si="1"/>
        <v xml:space="preserve"> </v>
      </c>
      <c r="U14" s="101"/>
      <c r="V14" s="116"/>
    </row>
    <row r="15" spans="1:22" ht="85.5" customHeight="1" x14ac:dyDescent="0.25">
      <c r="A15" s="20"/>
      <c r="B15" s="57">
        <v>9</v>
      </c>
      <c r="C15" s="58" t="s">
        <v>38</v>
      </c>
      <c r="D15" s="59">
        <v>1</v>
      </c>
      <c r="E15" s="60" t="s">
        <v>30</v>
      </c>
      <c r="F15" s="78" t="s">
        <v>64</v>
      </c>
      <c r="G15" s="118"/>
      <c r="H15" s="61" t="s">
        <v>57</v>
      </c>
      <c r="I15" s="96"/>
      <c r="J15" s="99"/>
      <c r="K15" s="101"/>
      <c r="L15" s="110"/>
      <c r="M15" s="104"/>
      <c r="N15" s="104"/>
      <c r="O15" s="107"/>
      <c r="P15" s="63">
        <f>D15*Q15</f>
        <v>300</v>
      </c>
      <c r="Q15" s="64">
        <v>300</v>
      </c>
      <c r="R15" s="123"/>
      <c r="S15" s="65">
        <f>D15*R15</f>
        <v>0</v>
      </c>
      <c r="T15" s="66" t="str">
        <f t="shared" si="1"/>
        <v xml:space="preserve"> </v>
      </c>
      <c r="U15" s="101"/>
      <c r="V15" s="116"/>
    </row>
    <row r="16" spans="1:22" ht="85.5" customHeight="1" x14ac:dyDescent="0.25">
      <c r="A16" s="20"/>
      <c r="B16" s="57">
        <v>10</v>
      </c>
      <c r="C16" s="58" t="s">
        <v>39</v>
      </c>
      <c r="D16" s="59">
        <v>2</v>
      </c>
      <c r="E16" s="60" t="s">
        <v>30</v>
      </c>
      <c r="F16" s="78" t="s">
        <v>65</v>
      </c>
      <c r="G16" s="118"/>
      <c r="H16" s="61" t="s">
        <v>57</v>
      </c>
      <c r="I16" s="96"/>
      <c r="J16" s="99"/>
      <c r="K16" s="101"/>
      <c r="L16" s="110"/>
      <c r="M16" s="104"/>
      <c r="N16" s="104"/>
      <c r="O16" s="107"/>
      <c r="P16" s="63">
        <f>D16*Q16</f>
        <v>2600</v>
      </c>
      <c r="Q16" s="64">
        <v>1300</v>
      </c>
      <c r="R16" s="123"/>
      <c r="S16" s="65">
        <f>D16*R16</f>
        <v>0</v>
      </c>
      <c r="T16" s="66" t="str">
        <f t="shared" si="1"/>
        <v xml:space="preserve"> </v>
      </c>
      <c r="U16" s="101"/>
      <c r="V16" s="116"/>
    </row>
    <row r="17" spans="1:22" ht="85.5" customHeight="1" x14ac:dyDescent="0.25">
      <c r="A17" s="20"/>
      <c r="B17" s="57">
        <v>11</v>
      </c>
      <c r="C17" s="58" t="s">
        <v>40</v>
      </c>
      <c r="D17" s="59">
        <v>1</v>
      </c>
      <c r="E17" s="60" t="s">
        <v>30</v>
      </c>
      <c r="F17" s="78" t="s">
        <v>66</v>
      </c>
      <c r="G17" s="118"/>
      <c r="H17" s="61" t="s">
        <v>57</v>
      </c>
      <c r="I17" s="96"/>
      <c r="J17" s="99"/>
      <c r="K17" s="101"/>
      <c r="L17" s="110"/>
      <c r="M17" s="104"/>
      <c r="N17" s="104"/>
      <c r="O17" s="107"/>
      <c r="P17" s="63">
        <f>D17*Q17</f>
        <v>1000</v>
      </c>
      <c r="Q17" s="64">
        <v>1000</v>
      </c>
      <c r="R17" s="123"/>
      <c r="S17" s="65">
        <f>D17*R17</f>
        <v>0</v>
      </c>
      <c r="T17" s="66" t="str">
        <f t="shared" si="1"/>
        <v xml:space="preserve"> </v>
      </c>
      <c r="U17" s="101"/>
      <c r="V17" s="116"/>
    </row>
    <row r="18" spans="1:22" ht="85.5" customHeight="1" x14ac:dyDescent="0.25">
      <c r="A18" s="20"/>
      <c r="B18" s="57">
        <v>12</v>
      </c>
      <c r="C18" s="58" t="s">
        <v>41</v>
      </c>
      <c r="D18" s="59">
        <v>5</v>
      </c>
      <c r="E18" s="60" t="s">
        <v>30</v>
      </c>
      <c r="F18" s="78" t="s">
        <v>67</v>
      </c>
      <c r="G18" s="118"/>
      <c r="H18" s="61" t="s">
        <v>57</v>
      </c>
      <c r="I18" s="96"/>
      <c r="J18" s="99"/>
      <c r="K18" s="101"/>
      <c r="L18" s="111"/>
      <c r="M18" s="104"/>
      <c r="N18" s="104"/>
      <c r="O18" s="107"/>
      <c r="P18" s="63">
        <f>D18*Q18</f>
        <v>1250</v>
      </c>
      <c r="Q18" s="64">
        <v>250</v>
      </c>
      <c r="R18" s="123"/>
      <c r="S18" s="65">
        <f>D18*R18</f>
        <v>0</v>
      </c>
      <c r="T18" s="66" t="str">
        <f t="shared" si="1"/>
        <v xml:space="preserve"> </v>
      </c>
      <c r="U18" s="101"/>
      <c r="V18" s="116"/>
    </row>
    <row r="19" spans="1:22" ht="186.75" customHeight="1" x14ac:dyDescent="0.25">
      <c r="A19" s="20"/>
      <c r="B19" s="57">
        <v>13</v>
      </c>
      <c r="C19" s="58" t="s">
        <v>42</v>
      </c>
      <c r="D19" s="59">
        <v>1</v>
      </c>
      <c r="E19" s="60" t="s">
        <v>30</v>
      </c>
      <c r="F19" s="78" t="s">
        <v>68</v>
      </c>
      <c r="G19" s="118"/>
      <c r="H19" s="61" t="s">
        <v>57</v>
      </c>
      <c r="I19" s="96"/>
      <c r="J19" s="99"/>
      <c r="K19" s="101"/>
      <c r="L19" s="62" t="s">
        <v>69</v>
      </c>
      <c r="M19" s="104"/>
      <c r="N19" s="104"/>
      <c r="O19" s="107"/>
      <c r="P19" s="63">
        <f>D19*Q19</f>
        <v>5000</v>
      </c>
      <c r="Q19" s="64">
        <v>5000</v>
      </c>
      <c r="R19" s="123"/>
      <c r="S19" s="65">
        <f>D19*R19</f>
        <v>0</v>
      </c>
      <c r="T19" s="66" t="str">
        <f t="shared" si="1"/>
        <v xml:space="preserve"> </v>
      </c>
      <c r="U19" s="101"/>
      <c r="V19" s="114"/>
    </row>
    <row r="20" spans="1:22" ht="180" customHeight="1" thickBot="1" x14ac:dyDescent="0.3">
      <c r="A20" s="20"/>
      <c r="B20" s="67">
        <v>14</v>
      </c>
      <c r="C20" s="68" t="s">
        <v>43</v>
      </c>
      <c r="D20" s="69">
        <v>1</v>
      </c>
      <c r="E20" s="70" t="s">
        <v>30</v>
      </c>
      <c r="F20" s="79" t="s">
        <v>70</v>
      </c>
      <c r="G20" s="119"/>
      <c r="H20" s="71" t="s">
        <v>57</v>
      </c>
      <c r="I20" s="97"/>
      <c r="J20" s="100"/>
      <c r="K20" s="102"/>
      <c r="L20" s="72"/>
      <c r="M20" s="105"/>
      <c r="N20" s="105"/>
      <c r="O20" s="108"/>
      <c r="P20" s="73">
        <f>D20*Q20</f>
        <v>1900</v>
      </c>
      <c r="Q20" s="74">
        <v>1900</v>
      </c>
      <c r="R20" s="124"/>
      <c r="S20" s="75">
        <f>D20*R20</f>
        <v>0</v>
      </c>
      <c r="T20" s="76" t="str">
        <f t="shared" si="1"/>
        <v xml:space="preserve"> </v>
      </c>
      <c r="U20" s="102"/>
      <c r="V20" s="70" t="s">
        <v>13</v>
      </c>
    </row>
    <row r="21" spans="1:22" ht="17.45" customHeight="1" thickTop="1" thickBot="1" x14ac:dyDescent="0.3">
      <c r="C21" s="5"/>
      <c r="D21" s="5"/>
      <c r="E21" s="5"/>
      <c r="F21" s="5"/>
      <c r="G21" s="33"/>
      <c r="H21" s="33"/>
      <c r="I21" s="5"/>
      <c r="J21" s="5"/>
      <c r="N21" s="5"/>
      <c r="O21" s="5"/>
      <c r="P21" s="5"/>
    </row>
    <row r="22" spans="1:22" ht="51.75" customHeight="1" thickTop="1" thickBot="1" x14ac:dyDescent="0.3">
      <c r="B22" s="93" t="s">
        <v>29</v>
      </c>
      <c r="C22" s="93"/>
      <c r="D22" s="93"/>
      <c r="E22" s="93"/>
      <c r="F22" s="93"/>
      <c r="G22" s="93"/>
      <c r="H22" s="47"/>
      <c r="I22" s="47"/>
      <c r="J22" s="21"/>
      <c r="K22" s="21"/>
      <c r="L22" s="7"/>
      <c r="M22" s="7"/>
      <c r="N22" s="7"/>
      <c r="O22" s="22"/>
      <c r="P22" s="22"/>
      <c r="Q22" s="23" t="s">
        <v>9</v>
      </c>
      <c r="R22" s="90" t="s">
        <v>10</v>
      </c>
      <c r="S22" s="91"/>
      <c r="T22" s="92"/>
      <c r="U22" s="24"/>
      <c r="V22" s="25"/>
    </row>
    <row r="23" spans="1:22" ht="50.45" customHeight="1" thickTop="1" thickBot="1" x14ac:dyDescent="0.3">
      <c r="B23" s="94" t="s">
        <v>27</v>
      </c>
      <c r="C23" s="94"/>
      <c r="D23" s="94"/>
      <c r="E23" s="94"/>
      <c r="F23" s="94"/>
      <c r="G23" s="94"/>
      <c r="H23" s="94"/>
      <c r="I23" s="26"/>
      <c r="L23" s="9"/>
      <c r="M23" s="9"/>
      <c r="N23" s="9"/>
      <c r="O23" s="27"/>
      <c r="P23" s="27"/>
      <c r="Q23" s="28">
        <f>SUM(P7:P20)</f>
        <v>96200</v>
      </c>
      <c r="R23" s="87">
        <f>SUM(S7:S20)</f>
        <v>0</v>
      </c>
      <c r="S23" s="88"/>
      <c r="T23" s="89"/>
    </row>
    <row r="24" spans="1:22" ht="15.75" thickTop="1" x14ac:dyDescent="0.25">
      <c r="B24" s="86" t="s">
        <v>28</v>
      </c>
      <c r="C24" s="86"/>
      <c r="D24" s="86"/>
      <c r="E24" s="86"/>
      <c r="F24" s="86"/>
      <c r="G24" s="86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6"/>
      <c r="C27" s="46"/>
      <c r="D27" s="46"/>
      <c r="E27" s="46"/>
      <c r="F27" s="46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H29" s="3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1"/>
      <c r="H102" s="8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1"/>
      <c r="H103" s="8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1"/>
      <c r="H104" s="8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81"/>
      <c r="H105" s="8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81"/>
      <c r="H106" s="81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81"/>
      <c r="H107" s="81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81"/>
      <c r="H108" s="81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81"/>
      <c r="H109" s="81"/>
      <c r="I109" s="11"/>
      <c r="J109" s="11"/>
      <c r="K109" s="11"/>
      <c r="L109" s="11"/>
      <c r="M109" s="11"/>
      <c r="N109" s="6"/>
      <c r="O109" s="6"/>
      <c r="P109" s="6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</sheetData>
  <sheetProtection algorithmName="SHA-512" hashValue="ND7thxY38/1LAlGs5VM/jAV9qCN1VBO0yxtbgBQsEJbVVUc3+kh4IIM526bNgxjA6LstEJGOtKDrhoeJvi1c8g==" saltValue="TkCl5qG190U29SYLHNEvbA==" spinCount="100000" sheet="1" objects="1" scenarios="1"/>
  <mergeCells count="17">
    <mergeCell ref="L9:L18"/>
    <mergeCell ref="U7:U20"/>
    <mergeCell ref="V7:V8"/>
    <mergeCell ref="V9:V19"/>
    <mergeCell ref="B1:D1"/>
    <mergeCell ref="G5:H5"/>
    <mergeCell ref="B24:G24"/>
    <mergeCell ref="R23:T23"/>
    <mergeCell ref="R22:T22"/>
    <mergeCell ref="B22:G22"/>
    <mergeCell ref="B23:H23"/>
    <mergeCell ref="I7:I20"/>
    <mergeCell ref="J7:J20"/>
    <mergeCell ref="K7:K20"/>
    <mergeCell ref="M7:M20"/>
    <mergeCell ref="N7:N20"/>
    <mergeCell ref="O7:O20"/>
  </mergeCells>
  <conditionalFormatting sqref="D7:D20 B7:B20">
    <cfRule type="containsBlanks" dxfId="7" priority="76">
      <formula>LEN(TRIM(B7))=0</formula>
    </cfRule>
  </conditionalFormatting>
  <conditionalFormatting sqref="B7:B20">
    <cfRule type="cellIs" dxfId="6" priority="73" operator="greaterThanOrEqual">
      <formula>1</formula>
    </cfRule>
  </conditionalFormatting>
  <conditionalFormatting sqref="T7:T20">
    <cfRule type="cellIs" dxfId="5" priority="60" operator="equal">
      <formula>"VYHOVUJE"</formula>
    </cfRule>
  </conditionalFormatting>
  <conditionalFormatting sqref="T7:T20">
    <cfRule type="cellIs" dxfId="4" priority="59" operator="equal">
      <formula>"NEVYHOVUJE"</formula>
    </cfRule>
  </conditionalFormatting>
  <conditionalFormatting sqref="G7:H20 R7:R20">
    <cfRule type="containsBlanks" dxfId="3" priority="53">
      <formula>LEN(TRIM(G7))=0</formula>
    </cfRule>
  </conditionalFormatting>
  <conditionalFormatting sqref="G7:H20 R7:R20">
    <cfRule type="notContainsBlanks" dxfId="2" priority="51">
      <formula>LEN(TRIM(G7))&gt;0</formula>
    </cfRule>
  </conditionalFormatting>
  <conditionalFormatting sqref="G7:H20 R7:R20">
    <cfRule type="notContainsBlanks" dxfId="1" priority="50">
      <formula>LEN(TRIM(G7))&gt;0</formula>
    </cfRule>
  </conditionalFormatting>
  <conditionalFormatting sqref="G7:H20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 V20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2022-11-03T10:25:16Z</dcterms:modified>
</cp:coreProperties>
</file>